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9" i="5" l="1"/>
  <c r="F19" i="5"/>
  <c r="AS15" i="5"/>
  <c r="AQ15" i="5"/>
  <c r="AR15" i="5" s="1"/>
  <c r="AP15" i="5"/>
  <c r="AO15" i="5"/>
  <c r="AN15" i="5"/>
  <c r="AM15" i="5"/>
  <c r="AG15" i="5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I15" i="5"/>
  <c r="I19" i="5" s="1"/>
  <c r="I21" i="5" s="1"/>
  <c r="H15" i="5"/>
  <c r="H19" i="5" s="1"/>
  <c r="G15" i="5"/>
  <c r="G19" i="5" s="1"/>
  <c r="G21" i="5" s="1"/>
  <c r="F15" i="5"/>
  <c r="E15" i="5"/>
  <c r="E19" i="5" s="1"/>
  <c r="E21" i="5" s="1"/>
  <c r="K20" i="5" l="1"/>
  <c r="K21" i="5" s="1"/>
  <c r="J21" i="5" s="1"/>
  <c r="F20" i="5"/>
  <c r="L20" i="5" s="1"/>
  <c r="H20" i="5"/>
  <c r="N20" i="5" s="1"/>
  <c r="O21" i="5"/>
  <c r="O20" i="5"/>
  <c r="J20" i="5"/>
  <c r="M20" i="5"/>
  <c r="AF15" i="5"/>
  <c r="H21" i="5" l="1"/>
  <c r="M21" i="5" s="1"/>
  <c r="F21" i="5"/>
  <c r="L21" i="5" l="1"/>
  <c r="N21" i="5"/>
</calcChain>
</file>

<file path=xl/sharedStrings.xml><?xml version="1.0" encoding="utf-8"?>
<sst xmlns="http://schemas.openxmlformats.org/spreadsheetml/2006/main" count="90" uniqueCount="40">
  <si>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</si>
  <si>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</si>
  <si>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</si>
  <si>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</si>
  <si>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</si>
  <si>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</si>
  <si>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</si>
  <si>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</si>
  <si>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</si>
  <si>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</si>
  <si>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</si>
  <si>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</si>
  <si>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</si>
  <si>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</si>
  <si>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</si>
  <si>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</si>
  <si>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</si>
  <si>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</si>
  <si>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</si>
  <si>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</si>
  <si>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</si>
  <si>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</si>
  <si>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</si>
  <si>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</si>
  <si>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</si>
  <si>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KoKi = Kokkolan Kiri  (1962)</t>
  </si>
  <si>
    <t>LePe = Lestijoen Pesis  (2009)</t>
  </si>
  <si>
    <t>Eetu Rauhala</t>
  </si>
  <si>
    <t>7.</t>
  </si>
  <si>
    <t>Kimmot</t>
  </si>
  <si>
    <t>5.</t>
  </si>
  <si>
    <t>6.</t>
  </si>
  <si>
    <t>9.</t>
  </si>
  <si>
    <t>KoKi</t>
  </si>
  <si>
    <t>2.</t>
  </si>
  <si>
    <t>HaVe</t>
  </si>
  <si>
    <t>3.</t>
  </si>
  <si>
    <t>LePe</t>
  </si>
  <si>
    <t>19.1.1984</t>
  </si>
  <si>
    <t>Kimmot = Kinnulan Kimmot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</si>
</sst>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7</v>
      </c>
      <c r="AB4" s="12">
        <v>0</v>
      </c>
      <c r="AC4" s="12">
        <v>1</v>
      </c>
      <c r="AD4" s="12">
        <v>1</v>
      </c>
      <c r="AE4" s="12">
        <v>11</v>
      </c>
      <c r="AF4" s="68">
        <v>0.45829999999999999</v>
      </c>
      <c r="AG4" s="69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29</v>
      </c>
      <c r="AA5" s="12">
        <v>18</v>
      </c>
      <c r="AB5" s="12">
        <v>0</v>
      </c>
      <c r="AC5" s="12">
        <v>17</v>
      </c>
      <c r="AD5" s="12">
        <v>20</v>
      </c>
      <c r="AE5" s="12">
        <v>86</v>
      </c>
      <c r="AF5" s="68">
        <v>0.65149999999999997</v>
      </c>
      <c r="AG5" s="69">
        <v>132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30</v>
      </c>
      <c r="Z6" s="1" t="s">
        <v>29</v>
      </c>
      <c r="AA6" s="12">
        <v>12</v>
      </c>
      <c r="AB6" s="12">
        <v>0</v>
      </c>
      <c r="AC6" s="12">
        <v>3</v>
      </c>
      <c r="AD6" s="12">
        <v>5</v>
      </c>
      <c r="AE6" s="12">
        <v>54</v>
      </c>
      <c r="AF6" s="68">
        <v>0.6835</v>
      </c>
      <c r="AG6" s="69">
        <v>79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29</v>
      </c>
      <c r="AA7" s="12">
        <v>11</v>
      </c>
      <c r="AB7" s="12">
        <v>0</v>
      </c>
      <c r="AC7" s="12">
        <v>2</v>
      </c>
      <c r="AD7" s="12">
        <v>25</v>
      </c>
      <c r="AE7" s="12">
        <v>64</v>
      </c>
      <c r="AF7" s="68">
        <v>0.70320000000000005</v>
      </c>
      <c r="AG7" s="69">
        <v>91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28</v>
      </c>
      <c r="Z8" s="1" t="s">
        <v>29</v>
      </c>
      <c r="AA8" s="12">
        <v>18</v>
      </c>
      <c r="AB8" s="12">
        <v>1</v>
      </c>
      <c r="AC8" s="12">
        <v>15</v>
      </c>
      <c r="AD8" s="12">
        <v>12</v>
      </c>
      <c r="AE8" s="12">
        <v>92</v>
      </c>
      <c r="AF8" s="68">
        <v>0.68140000000000001</v>
      </c>
      <c r="AG8" s="69">
        <v>135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31</v>
      </c>
      <c r="Z9" s="1" t="s">
        <v>29</v>
      </c>
      <c r="AA9" s="12">
        <v>17</v>
      </c>
      <c r="AB9" s="12">
        <v>0</v>
      </c>
      <c r="AC9" s="12">
        <v>8</v>
      </c>
      <c r="AD9" s="12">
        <v>15</v>
      </c>
      <c r="AE9" s="12">
        <v>82</v>
      </c>
      <c r="AF9" s="68">
        <v>0.68330000000000002</v>
      </c>
      <c r="AG9" s="69">
        <v>120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32</v>
      </c>
      <c r="Z10" s="1" t="s">
        <v>29</v>
      </c>
      <c r="AA10" s="12">
        <v>11</v>
      </c>
      <c r="AB10" s="12">
        <v>0</v>
      </c>
      <c r="AC10" s="12">
        <v>8</v>
      </c>
      <c r="AD10" s="12">
        <v>6</v>
      </c>
      <c r="AE10" s="12">
        <v>39</v>
      </c>
      <c r="AF10" s="68">
        <v>0.59089999999999998</v>
      </c>
      <c r="AG10" s="69">
        <v>66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31</v>
      </c>
      <c r="Z11" s="1" t="s">
        <v>33</v>
      </c>
      <c r="AA11" s="12">
        <v>10</v>
      </c>
      <c r="AB11" s="12">
        <v>0</v>
      </c>
      <c r="AC11" s="12">
        <v>3</v>
      </c>
      <c r="AD11" s="12">
        <v>6</v>
      </c>
      <c r="AE11" s="12">
        <v>29</v>
      </c>
      <c r="AF11" s="68">
        <v>0.54710000000000003</v>
      </c>
      <c r="AG11" s="69">
        <v>53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2010</v>
      </c>
      <c r="Y13" s="12" t="s">
        <v>34</v>
      </c>
      <c r="Z13" s="1" t="s">
        <v>35</v>
      </c>
      <c r="AA13" s="12">
        <v>2</v>
      </c>
      <c r="AB13" s="12">
        <v>0</v>
      </c>
      <c r="AC13" s="12">
        <v>1</v>
      </c>
      <c r="AD13" s="12">
        <v>0</v>
      </c>
      <c r="AE13" s="12">
        <v>5</v>
      </c>
      <c r="AF13" s="68">
        <v>0.5</v>
      </c>
      <c r="AG13" s="69">
        <v>10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2011</v>
      </c>
      <c r="Y14" s="12" t="s">
        <v>36</v>
      </c>
      <c r="Z14" s="1" t="s">
        <v>37</v>
      </c>
      <c r="AA14" s="12">
        <v>16</v>
      </c>
      <c r="AB14" s="12">
        <v>0</v>
      </c>
      <c r="AC14" s="12">
        <v>19</v>
      </c>
      <c r="AD14" s="12">
        <v>1</v>
      </c>
      <c r="AE14" s="12">
        <v>46</v>
      </c>
      <c r="AF14" s="68">
        <v>0.5</v>
      </c>
      <c r="AG14" s="69">
        <v>92</v>
      </c>
      <c r="AH14" s="7"/>
      <c r="AI14" s="7"/>
      <c r="AJ14" s="7"/>
      <c r="AK14" s="7"/>
      <c r="AL14" s="10"/>
      <c r="AM14" s="12">
        <v>2</v>
      </c>
      <c r="AN14" s="12">
        <v>0</v>
      </c>
      <c r="AO14" s="12">
        <v>3</v>
      </c>
      <c r="AP14" s="12">
        <v>0</v>
      </c>
      <c r="AQ14" s="12">
        <v>4</v>
      </c>
      <c r="AR14" s="65">
        <v>0.36359999999999998</v>
      </c>
      <c r="AS14" s="66">
        <v>11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122</v>
      </c>
      <c r="AB15" s="36">
        <f>SUM(AB4:AB14)</f>
        <v>1</v>
      </c>
      <c r="AC15" s="36">
        <f>SUM(AC4:AC14)</f>
        <v>77</v>
      </c>
      <c r="AD15" s="36">
        <f>SUM(AD4:AD14)</f>
        <v>91</v>
      </c>
      <c r="AE15" s="36">
        <f>SUM(AE4:AE14)</f>
        <v>508</v>
      </c>
      <c r="AF15" s="37">
        <f>PRODUCT(AE15/AG15)</f>
        <v>0.63341645885286779</v>
      </c>
      <c r="AG15" s="21">
        <f>SUM(AG4:AG14)</f>
        <v>802</v>
      </c>
      <c r="AH15" s="18"/>
      <c r="AI15" s="29"/>
      <c r="AJ15" s="41"/>
      <c r="AK15" s="42"/>
      <c r="AL15" s="10"/>
      <c r="AM15" s="36">
        <f>SUM(AM4:AM14)</f>
        <v>2</v>
      </c>
      <c r="AN15" s="36">
        <f>SUM(AN4:AN14)</f>
        <v>0</v>
      </c>
      <c r="AO15" s="36">
        <f>SUM(AO4:AO14)</f>
        <v>3</v>
      </c>
      <c r="AP15" s="36">
        <f>SUM(AP4:AP14)</f>
        <v>0</v>
      </c>
      <c r="AQ15" s="36">
        <f>SUM(AQ4:AQ14)</f>
        <v>4</v>
      </c>
      <c r="AR15" s="37">
        <f>PRODUCT(AQ15/AS15)</f>
        <v>0.36363636363636365</v>
      </c>
      <c r="AS15" s="39">
        <f>SUM(AS4:AS14)</f>
        <v>11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39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25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f>PRODUCT(K15+W15)</f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24</v>
      </c>
      <c r="U19" s="16"/>
      <c r="V19" s="16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124</v>
      </c>
      <c r="F20" s="47">
        <f>PRODUCT(AB15+AN15)</f>
        <v>1</v>
      </c>
      <c r="G20" s="47">
        <f>PRODUCT(AC15+AO15)</f>
        <v>80</v>
      </c>
      <c r="H20" s="47">
        <f>PRODUCT(AD15+AP15)</f>
        <v>91</v>
      </c>
      <c r="I20" s="47">
        <f>PRODUCT(AE15+AQ15)</f>
        <v>512</v>
      </c>
      <c r="J20" s="60">
        <f>PRODUCT(I20/K20)</f>
        <v>0.62976629766297665</v>
      </c>
      <c r="K20" s="10">
        <f>PRODUCT(AG15+AS15)</f>
        <v>813</v>
      </c>
      <c r="L20" s="53">
        <f>PRODUCT((F20+G20)/E20)</f>
        <v>0.65322580645161288</v>
      </c>
      <c r="M20" s="53">
        <f>PRODUCT(H20/E20)</f>
        <v>0.7338709677419355</v>
      </c>
      <c r="N20" s="53">
        <f>PRODUCT((F20+G20+H20)/E20)</f>
        <v>1.3870967741935485</v>
      </c>
      <c r="O20" s="53">
        <f>PRODUCT(I20/E20)</f>
        <v>4.129032258064516</v>
      </c>
      <c r="Q20" s="17"/>
      <c r="R20" s="17"/>
      <c r="S20" s="16"/>
      <c r="T20" s="54" t="s">
        <v>26</v>
      </c>
      <c r="U20" s="10"/>
      <c r="V20" s="10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124</v>
      </c>
      <c r="F21" s="47">
        <f t="shared" ref="F21:I21" si="0">SUM(F18:F20)</f>
        <v>1</v>
      </c>
      <c r="G21" s="47">
        <f t="shared" si="0"/>
        <v>80</v>
      </c>
      <c r="H21" s="47">
        <f t="shared" si="0"/>
        <v>91</v>
      </c>
      <c r="I21" s="47">
        <f t="shared" si="0"/>
        <v>512</v>
      </c>
      <c r="J21" s="60">
        <f>PRODUCT(I21/K21)</f>
        <v>0.62976629766297665</v>
      </c>
      <c r="K21" s="16">
        <f>SUM(K18:K20)</f>
        <v>813</v>
      </c>
      <c r="L21" s="53">
        <f>PRODUCT((F21+G21)/E21)</f>
        <v>0.65322580645161288</v>
      </c>
      <c r="M21" s="53">
        <f>PRODUCT(H21/E21)</f>
        <v>0.7338709677419355</v>
      </c>
      <c r="N21" s="53">
        <f>PRODUCT((F21+G21+H21)/E21)</f>
        <v>1.3870967741935485</v>
      </c>
      <c r="O21" s="53">
        <f>PRODUCT(I21/E21)</f>
        <v>4.129032258064516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2018-11-17T13:58:35Z</dcterms:modified>
</cp:coreProperties>
</file>